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kanazawauniv-my.sharepoint.com/personal/akamatsu_nobuhiro_kanazawa_university/Documents/デスクトップ/囲碁専門部USB/●2025年度/20251019__秋季大会in石川/"/>
    </mc:Choice>
  </mc:AlternateContent>
  <xr:revisionPtr revIDLastSave="12" documentId="13_ncr:1_{BB851BA7-E1AA-4048-B70D-C0E5D8D56918}" xr6:coauthVersionLast="47" xr6:coauthVersionMax="47" xr10:uidLastSave="{59BDAAD5-810A-4FF5-B9F8-BBD49E718186}"/>
  <bookViews>
    <workbookView xWindow="2920" yWindow="0" windowWidth="14440" windowHeight="11400" xr2:uid="{D16892D6-77E3-4045-AFE0-9FBB08D1F4E6}"/>
  </bookViews>
  <sheets>
    <sheet name="個人戦" sheetId="1" r:id="rId1"/>
    <sheet name="リスト" sheetId="2" state="hidden" r:id="rId2"/>
  </sheets>
  <definedNames>
    <definedName name="_xlnm.Print_Area" localSheetId="0">個人戦!$A$1:$M$28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E10" i="2"/>
  <c r="F10" i="2" s="1"/>
  <c r="G5" i="2" s="1"/>
  <c r="F5" i="2" s="1"/>
  <c r="G7" i="2" l="1"/>
  <c r="F7" i="2" s="1"/>
  <c r="F8" i="1" s="1"/>
  <c r="G6" i="2"/>
  <c r="F6" i="2" s="1"/>
  <c r="F9" i="1" l="1"/>
  <c r="F7" i="1"/>
</calcChain>
</file>

<file path=xl/sharedStrings.xml><?xml version="1.0" encoding="utf-8"?>
<sst xmlns="http://schemas.openxmlformats.org/spreadsheetml/2006/main" count="145" uniqueCount="141">
  <si>
    <t>学年</t>
    <rPh sb="0" eb="2">
      <t>ガクネン</t>
    </rPh>
    <phoneticPr fontId="1"/>
  </si>
  <si>
    <t>団体戦</t>
    <rPh sb="0" eb="3">
      <t>ダンタイセン</t>
    </rPh>
    <phoneticPr fontId="1"/>
  </si>
  <si>
    <t>個人戦</t>
    <rPh sb="0" eb="3">
      <t>コジンセン</t>
    </rPh>
    <phoneticPr fontId="1"/>
  </si>
  <si>
    <t>例）</t>
    <rPh sb="0" eb="1">
      <t>レイ</t>
    </rPh>
    <phoneticPr fontId="1"/>
  </si>
  <si>
    <t>氏名ふりがな</t>
    <rPh sb="0" eb="2">
      <t>シメイ</t>
    </rPh>
    <phoneticPr fontId="1"/>
  </si>
  <si>
    <t>備考</t>
    <rPh sb="0" eb="2">
      <t>ビコウ</t>
    </rPh>
    <phoneticPr fontId="1"/>
  </si>
  <si>
    <t>学校名</t>
    <rPh sb="0" eb="2">
      <t>ガッコウ</t>
    </rPh>
    <rPh sb="2" eb="3">
      <t>メイ</t>
    </rPh>
    <phoneticPr fontId="1"/>
  </si>
  <si>
    <t>金沢大学附属高等学校</t>
    <phoneticPr fontId="1"/>
  </si>
  <si>
    <t>石川県立金沢錦丘高等学校</t>
  </si>
  <si>
    <t>石川県立金沢泉丘高等学校</t>
  </si>
  <si>
    <t>石川県立金沢二水高等学校</t>
  </si>
  <si>
    <t>石川県立金沢中央高等学校</t>
  </si>
  <si>
    <t>石川県立金沢伏見高等学校</t>
  </si>
  <si>
    <t>石川県立金沢商業高等学校</t>
  </si>
  <si>
    <t>石川県立金沢辰巳丘高等学校</t>
  </si>
  <si>
    <t>石川県立工業高等学校</t>
    <phoneticPr fontId="1"/>
  </si>
  <si>
    <t>石川県立金沢桜丘高等学校</t>
  </si>
  <si>
    <t>石川県立金沢西高等学校</t>
  </si>
  <si>
    <t>石川県立金沢北陵高等学校</t>
  </si>
  <si>
    <t>石川県立金沢向陽高等学校</t>
  </si>
  <si>
    <t>金沢市立工業高等学校</t>
  </si>
  <si>
    <t>金沢高等学校</t>
  </si>
  <si>
    <t>金沢学院大学附属高等学校</t>
    <rPh sb="4" eb="6">
      <t>ダイガク</t>
    </rPh>
    <rPh sb="6" eb="8">
      <t>フゾク</t>
    </rPh>
    <phoneticPr fontId="1"/>
  </si>
  <si>
    <t>金沢龍谷高等学校</t>
  </si>
  <si>
    <t>遊学館高等学校</t>
  </si>
  <si>
    <t>北陸学院高等学校</t>
  </si>
  <si>
    <t>石川県立七尾高等学校</t>
  </si>
  <si>
    <t>石川県立七尾城北高等学校</t>
  </si>
  <si>
    <t>石川県立田鶴浜高等学校</t>
  </si>
  <si>
    <t>石川県立七尾東雲高等学校</t>
  </si>
  <si>
    <t>鵬学園高等学校</t>
  </si>
  <si>
    <t>石川県立小松商業高等学校</t>
  </si>
  <si>
    <t>石川県立小松工業高等学校</t>
  </si>
  <si>
    <t>石川県立小松高等学校</t>
  </si>
  <si>
    <t>石川県立小松北高等学校</t>
  </si>
  <si>
    <t>石川県立小松明峰高等学校</t>
  </si>
  <si>
    <t>小松市立高等学校</t>
  </si>
  <si>
    <t>小松大谷高等学校</t>
  </si>
  <si>
    <t>石川県立輪島高等学校</t>
  </si>
  <si>
    <t>石川県立門前高等学校</t>
  </si>
  <si>
    <t>日本航空高等学校石川</t>
    <rPh sb="8" eb="10">
      <t>イシカワ</t>
    </rPh>
    <phoneticPr fontId="1"/>
  </si>
  <si>
    <t>石川県立飯田高等学校</t>
  </si>
  <si>
    <t>石川県立大聖寺実業高等学校</t>
  </si>
  <si>
    <t>石川県立加賀聖城高等学校</t>
  </si>
  <si>
    <t>石川県立大聖寺高等学校</t>
  </si>
  <si>
    <t>石川県立加賀高等学校</t>
  </si>
  <si>
    <t>石川県立羽咋高等学校</t>
  </si>
  <si>
    <t>石川県立羽松高等学校</t>
  </si>
  <si>
    <t>石川県立羽咋工業高等学校</t>
    <phoneticPr fontId="1"/>
  </si>
  <si>
    <t>石川県立松任高等学校</t>
  </si>
  <si>
    <t>石川県立翠星高等学校</t>
  </si>
  <si>
    <t>石川県立鶴来高等学校</t>
  </si>
  <si>
    <t>石川県立寺井高等学校</t>
  </si>
  <si>
    <t>石川県立野々市明倫高等学校</t>
  </si>
  <si>
    <t>石川県立津幡高等学校</t>
  </si>
  <si>
    <t>石川県立内灘高等学校</t>
  </si>
  <si>
    <t>石川県立宝達高等学校</t>
  </si>
  <si>
    <t>石川県立鹿西高等学校</t>
  </si>
  <si>
    <t>石川県立穴水高等学校</t>
  </si>
  <si>
    <t>石川県立能登高等学校</t>
  </si>
  <si>
    <t>石川県立志賀高等学校</t>
    <rPh sb="0" eb="4">
      <t>イシカワケンリツ</t>
    </rPh>
    <rPh sb="4" eb="6">
      <t>シカ</t>
    </rPh>
    <rPh sb="6" eb="8">
      <t>コウトウ</t>
    </rPh>
    <rPh sb="8" eb="10">
      <t>ガッコウ</t>
    </rPh>
    <phoneticPr fontId="1"/>
  </si>
  <si>
    <t>美川特区アットマーク国際高等学校</t>
    <rPh sb="0" eb="4">
      <t>ミカワトック</t>
    </rPh>
    <rPh sb="10" eb="12">
      <t>コクサイ</t>
    </rPh>
    <rPh sb="12" eb="14">
      <t>コウトウ</t>
    </rPh>
    <rPh sb="14" eb="16">
      <t>ガッコウ</t>
    </rPh>
    <phoneticPr fontId="1"/>
  </si>
  <si>
    <t>石川県立明和特別支援学校 高等部普通科</t>
    <rPh sb="0" eb="4">
      <t>イシカワケンリツ</t>
    </rPh>
    <rPh sb="4" eb="6">
      <t>メイワ</t>
    </rPh>
    <rPh sb="6" eb="8">
      <t>トクベツ</t>
    </rPh>
    <rPh sb="8" eb="10">
      <t>シエン</t>
    </rPh>
    <rPh sb="10" eb="12">
      <t>ガッコウ</t>
    </rPh>
    <rPh sb="13" eb="16">
      <t>コウトウブ</t>
    </rPh>
    <rPh sb="16" eb="19">
      <t>フツウカ</t>
    </rPh>
    <phoneticPr fontId="1"/>
  </si>
  <si>
    <t>石川県立県立いしかわ特別支援学校 高等部普通科</t>
    <rPh sb="0" eb="4">
      <t>イシカワケンリツ</t>
    </rPh>
    <rPh sb="4" eb="6">
      <t>ケンリツ</t>
    </rPh>
    <rPh sb="10" eb="12">
      <t>トクベツ</t>
    </rPh>
    <rPh sb="12" eb="14">
      <t>シエン</t>
    </rPh>
    <rPh sb="14" eb="16">
      <t>ガッコウ</t>
    </rPh>
    <rPh sb="17" eb="20">
      <t>コウトウブ</t>
    </rPh>
    <rPh sb="20" eb="23">
      <t>フツウカ</t>
    </rPh>
    <phoneticPr fontId="1"/>
  </si>
  <si>
    <t>石川県立医王特別支援学校 高等部普通科</t>
    <rPh sb="0" eb="2">
      <t>イシカワ</t>
    </rPh>
    <rPh sb="2" eb="4">
      <t>ケンリツ</t>
    </rPh>
    <rPh sb="4" eb="6">
      <t>イオウ</t>
    </rPh>
    <rPh sb="6" eb="8">
      <t>トクベツ</t>
    </rPh>
    <rPh sb="8" eb="10">
      <t>シエン</t>
    </rPh>
    <rPh sb="10" eb="12">
      <t>ガッコウ</t>
    </rPh>
    <rPh sb="13" eb="16">
      <t>コウトウブ</t>
    </rPh>
    <rPh sb="16" eb="19">
      <t>フツウカ</t>
    </rPh>
    <phoneticPr fontId="1"/>
  </si>
  <si>
    <t>星稜高等学校</t>
  </si>
  <si>
    <t>主将</t>
    <rPh sb="0" eb="2">
      <t>シュショウ</t>
    </rPh>
    <phoneticPr fontId="1"/>
  </si>
  <si>
    <t>副将</t>
    <rPh sb="0" eb="2">
      <t>フクショウ</t>
    </rPh>
    <phoneticPr fontId="1"/>
  </si>
  <si>
    <t>三将</t>
    <rPh sb="0" eb="1">
      <t>ミ</t>
    </rPh>
    <rPh sb="1" eb="2">
      <t>マサル</t>
    </rPh>
    <phoneticPr fontId="1"/>
  </si>
  <si>
    <t>段級位</t>
    <rPh sb="0" eb="3">
      <t>ダンキュウイ</t>
    </rPh>
    <phoneticPr fontId="1"/>
  </si>
  <si>
    <t>八段</t>
    <rPh sb="0" eb="2">
      <t>ハチダン</t>
    </rPh>
    <phoneticPr fontId="1"/>
  </si>
  <si>
    <t>七段</t>
    <rPh sb="0" eb="2">
      <t>7ダン</t>
    </rPh>
    <phoneticPr fontId="1"/>
  </si>
  <si>
    <t>六段</t>
    <rPh sb="0" eb="2">
      <t>ロクダン</t>
    </rPh>
    <phoneticPr fontId="1"/>
  </si>
  <si>
    <t>五段</t>
    <rPh sb="0" eb="2">
      <t>ゴダン</t>
    </rPh>
    <phoneticPr fontId="1"/>
  </si>
  <si>
    <t>四段</t>
    <rPh sb="0" eb="2">
      <t>ヨダン</t>
    </rPh>
    <phoneticPr fontId="1"/>
  </si>
  <si>
    <t>三段</t>
    <rPh sb="0" eb="2">
      <t>サンダン</t>
    </rPh>
    <phoneticPr fontId="1"/>
  </si>
  <si>
    <t>二段</t>
    <rPh sb="0" eb="2">
      <t>ニダン</t>
    </rPh>
    <phoneticPr fontId="1"/>
  </si>
  <si>
    <t>初段</t>
    <rPh sb="0" eb="2">
      <t>ショダン</t>
    </rPh>
    <phoneticPr fontId="1"/>
  </si>
  <si>
    <t>1級</t>
    <rPh sb="1" eb="2">
      <t>キュウ</t>
    </rPh>
    <phoneticPr fontId="1"/>
  </si>
  <si>
    <t>2級</t>
    <rPh sb="1" eb="2">
      <t>キュウ</t>
    </rPh>
    <phoneticPr fontId="1"/>
  </si>
  <si>
    <t>3級</t>
    <rPh sb="1" eb="2">
      <t>キュウ</t>
    </rPh>
    <phoneticPr fontId="1"/>
  </si>
  <si>
    <t>4級</t>
    <rPh sb="1" eb="2">
      <t>キュウ</t>
    </rPh>
    <phoneticPr fontId="1"/>
  </si>
  <si>
    <t>5級</t>
    <rPh sb="1" eb="2">
      <t>キュウ</t>
    </rPh>
    <phoneticPr fontId="1"/>
  </si>
  <si>
    <t>6級</t>
    <rPh sb="1" eb="2">
      <t>キュウ</t>
    </rPh>
    <phoneticPr fontId="1"/>
  </si>
  <si>
    <t>7級</t>
    <rPh sb="1" eb="2">
      <t>キュウ</t>
    </rPh>
    <phoneticPr fontId="1"/>
  </si>
  <si>
    <t>8級</t>
    <rPh sb="1" eb="2">
      <t>キュウ</t>
    </rPh>
    <phoneticPr fontId="1"/>
  </si>
  <si>
    <t>9級</t>
    <rPh sb="1" eb="2">
      <t>キュウ</t>
    </rPh>
    <phoneticPr fontId="1"/>
  </si>
  <si>
    <t>10級</t>
    <rPh sb="2" eb="3">
      <t>キュウ</t>
    </rPh>
    <phoneticPr fontId="1"/>
  </si>
  <si>
    <t>11級</t>
    <rPh sb="2" eb="3">
      <t>キュウ</t>
    </rPh>
    <phoneticPr fontId="1"/>
  </si>
  <si>
    <t>12級</t>
    <rPh sb="2" eb="3">
      <t>キュウ</t>
    </rPh>
    <phoneticPr fontId="1"/>
  </si>
  <si>
    <t>13級</t>
    <rPh sb="2" eb="3">
      <t>キュウ</t>
    </rPh>
    <phoneticPr fontId="1"/>
  </si>
  <si>
    <t>14級</t>
    <rPh sb="2" eb="3">
      <t>キュウ</t>
    </rPh>
    <phoneticPr fontId="1"/>
  </si>
  <si>
    <t>15級</t>
    <rPh sb="2" eb="3">
      <t>キュウ</t>
    </rPh>
    <phoneticPr fontId="1"/>
  </si>
  <si>
    <t>16級</t>
    <rPh sb="2" eb="3">
      <t>キュウ</t>
    </rPh>
    <phoneticPr fontId="1"/>
  </si>
  <si>
    <t>17級</t>
    <rPh sb="2" eb="3">
      <t>キュウ</t>
    </rPh>
    <phoneticPr fontId="1"/>
  </si>
  <si>
    <t>18級</t>
    <rPh sb="2" eb="3">
      <t>キュウ</t>
    </rPh>
    <phoneticPr fontId="1"/>
  </si>
  <si>
    <t>19級</t>
    <rPh sb="2" eb="3">
      <t>キュウ</t>
    </rPh>
    <phoneticPr fontId="1"/>
  </si>
  <si>
    <t>20級</t>
    <rPh sb="2" eb="3">
      <t>キュウ</t>
    </rPh>
    <phoneticPr fontId="1"/>
  </si>
  <si>
    <t>21級</t>
    <rPh sb="2" eb="3">
      <t>キュウ</t>
    </rPh>
    <phoneticPr fontId="1"/>
  </si>
  <si>
    <t>22級</t>
    <rPh sb="2" eb="3">
      <t>キュウ</t>
    </rPh>
    <phoneticPr fontId="1"/>
  </si>
  <si>
    <t>23級</t>
    <rPh sb="2" eb="3">
      <t>キュウ</t>
    </rPh>
    <phoneticPr fontId="1"/>
  </si>
  <si>
    <t>24級</t>
    <rPh sb="2" eb="3">
      <t>キュウ</t>
    </rPh>
    <phoneticPr fontId="1"/>
  </si>
  <si>
    <t>25級</t>
    <rPh sb="2" eb="3">
      <t>キュウ</t>
    </rPh>
    <phoneticPr fontId="1"/>
  </si>
  <si>
    <t>26級</t>
    <rPh sb="2" eb="3">
      <t>キュウ</t>
    </rPh>
    <phoneticPr fontId="1"/>
  </si>
  <si>
    <t>27級</t>
    <rPh sb="2" eb="3">
      <t>キュウ</t>
    </rPh>
    <phoneticPr fontId="1"/>
  </si>
  <si>
    <t>28級</t>
    <rPh sb="2" eb="3">
      <t>キュウ</t>
    </rPh>
    <phoneticPr fontId="1"/>
  </si>
  <si>
    <t>29級</t>
    <rPh sb="2" eb="3">
      <t>キュウ</t>
    </rPh>
    <phoneticPr fontId="1"/>
  </si>
  <si>
    <t>30級</t>
    <rPh sb="2" eb="3">
      <t>キュウ</t>
    </rPh>
    <phoneticPr fontId="1"/>
  </si>
  <si>
    <t>性別</t>
    <rPh sb="0" eb="2">
      <t>セイベツ</t>
    </rPh>
    <phoneticPr fontId="1"/>
  </si>
  <si>
    <t>引率顧問氏名</t>
    <rPh sb="0" eb="6">
      <t>インソツコモンシメイ</t>
    </rPh>
    <phoneticPr fontId="1"/>
  </si>
  <si>
    <t>参加生徒氏名</t>
    <rPh sb="0" eb="4">
      <t>サンカセイト</t>
    </rPh>
    <rPh sb="4" eb="6">
      <t>シメイ</t>
    </rPh>
    <phoneticPr fontId="1"/>
  </si>
  <si>
    <t>連絡先(学校電話またはメールアドレス</t>
    <rPh sb="0" eb="3">
      <t>レンラクサキ</t>
    </rPh>
    <rPh sb="4" eb="8">
      <t>ガッコウデンワ</t>
    </rPh>
    <phoneticPr fontId="1"/>
  </si>
  <si>
    <t>申告の
段級位</t>
    <rPh sb="0" eb="2">
      <t>シンコク</t>
    </rPh>
    <rPh sb="4" eb="7">
      <t>ダンキュウイ</t>
    </rPh>
    <phoneticPr fontId="1"/>
  </si>
  <si>
    <t>生年月日
(西暦8桁)</t>
    <rPh sb="0" eb="4">
      <t>セイネンガッピ</t>
    </rPh>
    <rPh sb="6" eb="8">
      <t>セイレキ</t>
    </rPh>
    <rPh sb="9" eb="10">
      <t>ケタ</t>
    </rPh>
    <phoneticPr fontId="1"/>
  </si>
  <si>
    <t>九段</t>
    <rPh sb="0" eb="2">
      <t>クダン</t>
    </rPh>
    <phoneticPr fontId="1"/>
  </si>
  <si>
    <t>路盤
希望</t>
    <phoneticPr fontId="1"/>
  </si>
  <si>
    <t>学校名(石川県立○○高等学校)</t>
    <rPh sb="0" eb="2">
      <t>ガッコウ</t>
    </rPh>
    <rPh sb="2" eb="3">
      <t>メイ</t>
    </rPh>
    <rPh sb="4" eb="8">
      <t>イシカワケンリツ</t>
    </rPh>
    <rPh sb="10" eb="14">
      <t>コウトウガッコウ</t>
    </rPh>
    <phoneticPr fontId="1"/>
  </si>
  <si>
    <t>会議</t>
    <rPh sb="0" eb="2">
      <t>カイギ</t>
    </rPh>
    <phoneticPr fontId="1"/>
  </si>
  <si>
    <t>出</t>
    <rPh sb="0" eb="1">
      <t>デ</t>
    </rPh>
    <phoneticPr fontId="1"/>
  </si>
  <si>
    <t>欠</t>
    <rPh sb="0" eb="1">
      <t>ケツ</t>
    </rPh>
    <phoneticPr fontId="1"/>
  </si>
  <si>
    <t>赤松　信弘</t>
    <rPh sb="0" eb="2">
      <t>アカマツ</t>
    </rPh>
    <rPh sb="3" eb="5">
      <t>ノブヒロ</t>
    </rPh>
    <phoneticPr fontId="1"/>
  </si>
  <si>
    <t>あかまつ　のぶひろ</t>
    <phoneticPr fontId="1"/>
  </si>
  <si>
    <t>B.主将</t>
    <rPh sb="2" eb="4">
      <t>シュショウ</t>
    </rPh>
    <phoneticPr fontId="1"/>
  </si>
  <si>
    <t>B.副将</t>
    <rPh sb="2" eb="4">
      <t>フクショウ</t>
    </rPh>
    <phoneticPr fontId="1"/>
  </si>
  <si>
    <t>B.三将</t>
    <rPh sb="2" eb="3">
      <t>ミ</t>
    </rPh>
    <rPh sb="3" eb="4">
      <t>マサル</t>
    </rPh>
    <phoneticPr fontId="1"/>
  </si>
  <si>
    <t>第44回　石川県高等学校囲碁秋季大会</t>
  </si>
  <si>
    <t>申込書</t>
    <rPh sb="0" eb="3">
      <t>モウシコミショ</t>
    </rPh>
    <phoneticPr fontId="1"/>
  </si>
  <si>
    <t>大会名</t>
    <rPh sb="0" eb="3">
      <t>タイカイメイ</t>
    </rPh>
    <phoneticPr fontId="1"/>
  </si>
  <si>
    <t>金沢大学附属高等学校</t>
  </si>
  <si>
    <t>令和7年度</t>
    <rPh sb="0" eb="2">
      <t>レイワ</t>
    </rPh>
    <rPh sb="3" eb="5">
      <t>ネンド</t>
    </rPh>
    <phoneticPr fontId="1"/>
  </si>
  <si>
    <t>R6　第49回　全国高校囲碁選手権大会石川県大会</t>
    <phoneticPr fontId="1"/>
  </si>
  <si>
    <t>高2</t>
    <rPh sb="0" eb="1">
      <t>コウ</t>
    </rPh>
    <phoneticPr fontId="1"/>
  </si>
  <si>
    <t>高1</t>
    <rPh sb="0" eb="2">
      <t>コウイチ</t>
    </rPh>
    <phoneticPr fontId="1"/>
  </si>
  <si>
    <t>高3</t>
    <rPh sb="0" eb="1">
      <t>コウ</t>
    </rPh>
    <phoneticPr fontId="1"/>
  </si>
  <si>
    <t>引率</t>
    <rPh sb="0" eb="2">
      <t>インソツ</t>
    </rPh>
    <phoneticPr fontId="1"/>
  </si>
  <si>
    <t>○</t>
    <phoneticPr fontId="1"/>
  </si>
  <si>
    <t>今日の日付</t>
    <rPh sb="0" eb="2">
      <t>キョウ</t>
    </rPh>
    <rPh sb="3" eb="5">
      <t>ヒヅケ</t>
    </rPh>
    <phoneticPr fontId="1"/>
  </si>
  <si>
    <t>今年度</t>
    <rPh sb="0" eb="3">
      <t>コンネンド</t>
    </rPh>
    <phoneticPr fontId="1"/>
  </si>
  <si>
    <t>出生年度</t>
    <rPh sb="0" eb="4">
      <t>シュッショウネンド</t>
    </rPh>
    <phoneticPr fontId="1"/>
  </si>
  <si>
    <t>石川県高文連囲碁専門部ホームページ（https://ishikawa-koubunren.jp/igo/）にExcelがあります。そちらもご活用して下さい。</t>
    <rPh sb="0" eb="8">
      <t>イシカワケンコウブンレンイゴ</t>
    </rPh>
    <rPh sb="8" eb="11">
      <t>センモンブ</t>
    </rPh>
    <phoneticPr fontId="1"/>
  </si>
  <si>
    <t>第45回　石川県高等学校囲碁秋季大会</t>
    <rPh sb="0" eb="1">
      <t>ダイ</t>
    </rPh>
    <rPh sb="3" eb="4">
      <t>カイ</t>
    </rPh>
    <rPh sb="5" eb="7">
      <t>イシカワ</t>
    </rPh>
    <rPh sb="7" eb="8">
      <t>ケン</t>
    </rPh>
    <rPh sb="8" eb="10">
      <t>コウトウ</t>
    </rPh>
    <rPh sb="10" eb="12">
      <t>ガッコウ</t>
    </rPh>
    <rPh sb="12" eb="14">
      <t>イゴ</t>
    </rPh>
    <rPh sb="14" eb="16">
      <t>シュウキ</t>
    </rPh>
    <rPh sb="16" eb="18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</si>
</sst>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=0]&quot;男&quot;;[=1]&quot;女&quot;;General"/>
    <numFmt numFmtId="177" formatCode="[=1]&quot;〇&quot;;General"/>
    <numFmt numFmtId="178" formatCode="[=0]&quot;19路盤&quot;;[=1]&quot;13路盤&quot;;General"/>
    <numFmt numFmtId="179" formatCode="[=1]&quot;副将&quot;;"/>
    <numFmt numFmtId="180" formatCode="[=1]&quot;主将&quot;;[=2]&quot;副将&quot;;"/>
    <numFmt numFmtId="181" formatCode="0&quot;年&quot;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181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>
      <alignment vertical="center"/>
    </xf>
    <xf numFmtId="181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18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 wrapText="1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9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2" fillId="0" borderId="0" xfId="0" applyFont="1">
      <alignment vertical="center"/>
    </xf>
    <xf numFmtId="181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0" fillId="0" borderId="3" xfId="0" applyBorder="1">
      <alignment vertical="center"/>
    </xf>
    <xf numFmtId="14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387350</xdr:colOff>
      <xdr:row>11</xdr:row>
      <xdr:rowOff>95250</xdr:rowOff>
    </xdr:from>
    <xdr:to>
      <xdr:col>9</xdr:col>
      <xdr:colOff>571500</xdr:colOff>
      <xdr:row>19</xdr:row>
      <xdr:rowOff>196850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23C85C6-4FCF-43C3-9DFD-4D0F0D610F20}"/>
            </a:ext>
          </a:extLst>
        </xdr:cNvPr>
        <xdr:cNvSpPr txBox="1"/>
      </xdr:nvSpPr>
      <xdr:spPr>
        <a:xfrm>
          <a:off x="9023350" y="2609850"/>
          <a:ext cx="4184650" cy="1930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５３３２１１１２３４「学校名」「申告の段級位」「団体戦」は▼から選択してください。</a:t>
          </a:r>
          <a:endParaRPr kumimoji="1" lang="en-US" altLang="ja-JP" sz="1100"/>
        </a:p>
        <a:p>
          <a:r>
            <a:rPr kumimoji="1" lang="ja-JP" altLang="en-US" sz="1100"/>
            <a:t>学年は数字のみ入力してください。</a:t>
          </a:r>
          <a:endParaRPr kumimoji="1" lang="en-US" altLang="ja-JP" sz="1100"/>
        </a:p>
        <a:p>
          <a:r>
            <a:rPr kumimoji="1" lang="ja-JP" altLang="en-US" sz="1100"/>
            <a:t>生年月日は西暦年月日で入力してください。</a:t>
          </a:r>
          <a:endParaRPr kumimoji="1" lang="en-US" altLang="ja-JP" sz="1100"/>
        </a:p>
        <a:p>
          <a:r>
            <a:rPr kumimoji="1" lang="ja-JP" altLang="en-US" sz="1100"/>
            <a:t>性別は，男子は「</a:t>
          </a:r>
          <a:r>
            <a:rPr kumimoji="1" lang="en-US" altLang="ja-JP" sz="1100"/>
            <a:t>0</a:t>
          </a:r>
          <a:r>
            <a:rPr kumimoji="1" lang="ja-JP" altLang="en-US" sz="1100"/>
            <a:t>」，女子は「</a:t>
          </a:r>
          <a:r>
            <a:rPr kumimoji="1" lang="en-US" altLang="ja-JP" sz="1100"/>
            <a:t>1</a:t>
          </a:r>
          <a:r>
            <a:rPr kumimoji="1" lang="ja-JP" altLang="en-US" sz="1100"/>
            <a:t>」を入力してください。</a:t>
          </a:r>
          <a:endParaRPr kumimoji="1" lang="en-US" altLang="ja-JP" sz="1100"/>
        </a:p>
        <a:p>
          <a:r>
            <a:rPr kumimoji="1" lang="ja-JP" altLang="en-US" sz="1100"/>
            <a:t>個人戦に出場する人は「</a:t>
          </a:r>
          <a:r>
            <a:rPr kumimoji="1" lang="en-US" altLang="ja-JP" sz="1100"/>
            <a:t>1</a:t>
          </a:r>
          <a:r>
            <a:rPr kumimoji="1" lang="ja-JP" altLang="en-US" sz="1100"/>
            <a:t>」を入力してください。</a:t>
          </a:r>
          <a:endParaRPr kumimoji="1" lang="en-US" altLang="ja-JP" sz="1100"/>
        </a:p>
        <a:p>
          <a:r>
            <a:rPr kumimoji="1" lang="ja-JP" altLang="en-US" sz="1100"/>
            <a:t>路盤希望は</a:t>
          </a:r>
          <a:r>
            <a:rPr kumimoji="1" lang="en-US" altLang="ja-JP" sz="1100"/>
            <a:t>19</a:t>
          </a:r>
          <a:r>
            <a:rPr kumimoji="1" lang="ja-JP" altLang="en-US" sz="1100"/>
            <a:t>路盤は「</a:t>
          </a:r>
          <a:r>
            <a:rPr kumimoji="1" lang="en-US" altLang="ja-JP" sz="1100"/>
            <a:t>0</a:t>
          </a:r>
          <a:r>
            <a:rPr kumimoji="1" lang="ja-JP" altLang="en-US" sz="1100"/>
            <a:t>」を</a:t>
          </a:r>
          <a:r>
            <a:rPr kumimoji="1" lang="en-US" altLang="ja-JP" sz="1100"/>
            <a:t>13</a:t>
          </a:r>
          <a:r>
            <a:rPr kumimoji="1" lang="ja-JP" altLang="en-US" sz="1100"/>
            <a:t>路盤は「</a:t>
          </a:r>
          <a:r>
            <a:rPr kumimoji="1" lang="en-US" altLang="ja-JP" sz="1100"/>
            <a:t>1</a:t>
          </a:r>
          <a:r>
            <a:rPr kumimoji="1" lang="ja-JP" altLang="en-US" sz="1100"/>
            <a:t>」を入力してください。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5D1F6-D04A-448E-811F-C404D8C1E86E}">
  <sheetPr>
    <pageSetUpPr fitToPage="1"/>
  </sheetPr>
  <dimension ref="A1:L30"/>
  <sheetViews>
    <sheetView tabSelected="1" view="pageBreakPreview" zoomScale="60" zoomScaleNormal="100" workbookViewId="0">
      <selection activeCell="O11" sqref="O11"/>
    </sheetView>
  </sheetViews>
  <sheetFormatPr defaultRowHeight="18" x14ac:dyDescent="0.55000000000000004"/>
  <cols>
    <col min="1" max="1" width="4.83203125" bestFit="1" customWidth="1"/>
    <col min="2" max="2" width="12.33203125" bestFit="1" customWidth="1"/>
    <col min="3" max="3" width="18.25" bestFit="1" customWidth="1"/>
    <col min="4" max="4" width="34.75" bestFit="1" customWidth="1"/>
    <col min="5" max="5" width="9.1640625" style="1" bestFit="1" customWidth="1"/>
    <col min="6" max="6" width="7.1640625" bestFit="1" customWidth="1"/>
    <col min="7" max="7" width="4.83203125" bestFit="1" customWidth="1"/>
    <col min="8" max="8" width="7.6640625" style="20" customWidth="1"/>
    <col min="9" max="9" width="6.6640625" style="16" bestFit="1" customWidth="1"/>
    <col min="10" max="10" width="6.6640625" style="17" bestFit="1" customWidth="1"/>
    <col min="11" max="11" width="6.6640625" style="15" bestFit="1" customWidth="1"/>
    <col min="12" max="12" width="6.6640625" style="18" customWidth="1"/>
    <col min="14" max="14" width="4.83203125" customWidth="1"/>
  </cols>
  <sheetData>
    <row r="1" spans="1:12" s="23" customFormat="1" ht="14" x14ac:dyDescent="0.55000000000000004">
      <c r="C1" s="23" t="s">
        <v>129</v>
      </c>
      <c r="D1" s="23" t="s">
        <v>140</v>
      </c>
      <c r="E1" s="24"/>
      <c r="F1" s="23" t="s">
        <v>126</v>
      </c>
      <c r="H1" s="25"/>
      <c r="I1" s="26"/>
      <c r="J1" s="27"/>
      <c r="K1" s="28"/>
      <c r="L1" s="29"/>
    </row>
    <row r="2" spans="1:12" x14ac:dyDescent="0.55000000000000004">
      <c r="A2" s="3"/>
      <c r="B2" s="7" t="s">
        <v>109</v>
      </c>
      <c r="C2" s="7" t="s">
        <v>4</v>
      </c>
      <c r="D2" s="7" t="s">
        <v>111</v>
      </c>
      <c r="E2" s="10" t="s">
        <v>117</v>
      </c>
      <c r="F2" s="7" t="s">
        <v>134</v>
      </c>
      <c r="H2" s="17"/>
      <c r="I2" s="15"/>
      <c r="J2" s="18"/>
      <c r="K2" s="16"/>
      <c r="L2" s="16"/>
    </row>
    <row r="3" spans="1:12" x14ac:dyDescent="0.55000000000000004">
      <c r="A3" s="3">
        <v>1</v>
      </c>
      <c r="B3" s="21"/>
      <c r="C3" s="21"/>
      <c r="D3" s="21"/>
      <c r="E3" s="10" t="s">
        <v>118</v>
      </c>
      <c r="F3" s="7" t="s">
        <v>135</v>
      </c>
      <c r="H3" s="17"/>
      <c r="I3" s="15"/>
      <c r="J3" s="18"/>
      <c r="K3" s="16"/>
      <c r="L3" s="16"/>
    </row>
    <row r="4" spans="1:12" x14ac:dyDescent="0.55000000000000004">
      <c r="A4" s="3">
        <v>2</v>
      </c>
      <c r="B4" s="21"/>
      <c r="C4" s="21"/>
      <c r="D4" s="21"/>
      <c r="E4" s="10"/>
      <c r="F4" s="3"/>
      <c r="H4" s="17"/>
      <c r="I4" s="15"/>
      <c r="J4" s="18"/>
      <c r="K4" s="16"/>
      <c r="L4" s="16"/>
    </row>
    <row r="6" spans="1:12" ht="36" x14ac:dyDescent="0.55000000000000004">
      <c r="A6" s="3"/>
      <c r="B6" s="7" t="s">
        <v>110</v>
      </c>
      <c r="C6" s="7" t="s">
        <v>4</v>
      </c>
      <c r="D6" s="7" t="s">
        <v>116</v>
      </c>
      <c r="E6" s="9" t="s">
        <v>113</v>
      </c>
      <c r="F6" s="8" t="s">
        <v>0</v>
      </c>
      <c r="G6" s="10" t="s">
        <v>108</v>
      </c>
      <c r="H6" s="9" t="s">
        <v>112</v>
      </c>
      <c r="I6" s="11" t="s">
        <v>1</v>
      </c>
      <c r="J6" s="12" t="s">
        <v>2</v>
      </c>
      <c r="K6" s="14" t="s">
        <v>115</v>
      </c>
      <c r="L6" s="7" t="s">
        <v>5</v>
      </c>
    </row>
    <row r="7" spans="1:12" x14ac:dyDescent="0.55000000000000004">
      <c r="A7" s="3" t="s">
        <v>3</v>
      </c>
      <c r="B7" s="3" t="s">
        <v>120</v>
      </c>
      <c r="C7" s="3" t="s">
        <v>121</v>
      </c>
      <c r="D7" s="3" t="s">
        <v>128</v>
      </c>
      <c r="E7" s="3">
        <v>20070404</v>
      </c>
      <c r="F7" s="6">
        <f ca="1">IF(E7="","",IF(E7&gt;リスト!F$7,1,IF(E7&gt;リスト!F$6,2,IF(E7&gt;リスト!F$5,3,0))))</f>
        <v>3</v>
      </c>
      <c r="G7" s="10">
        <v>0</v>
      </c>
      <c r="H7" s="7" t="s">
        <v>97</v>
      </c>
      <c r="I7" s="19"/>
      <c r="J7" s="12">
        <v>1</v>
      </c>
      <c r="K7" s="13"/>
      <c r="L7" s="3"/>
    </row>
    <row r="8" spans="1:12" x14ac:dyDescent="0.55000000000000004">
      <c r="A8" s="3">
        <v>1</v>
      </c>
      <c r="B8" s="3"/>
      <c r="C8" s="3"/>
      <c r="D8" s="3"/>
      <c r="E8" s="3"/>
      <c r="F8" s="6" t="str">
        <f>IF(E8="","",IF(E8&gt;リスト!F$7,1,IF(E8&gt;リスト!F$6,2,IF(E8&gt;リスト!F$5,3,0))))</f>
        <v/>
      </c>
      <c r="G8" s="10"/>
      <c r="H8" s="7"/>
      <c r="I8" s="11"/>
      <c r="J8" s="12"/>
      <c r="K8" s="13"/>
      <c r="L8" s="3"/>
    </row>
    <row r="9" spans="1:12" x14ac:dyDescent="0.55000000000000004">
      <c r="A9" s="3">
        <v>2</v>
      </c>
      <c r="B9" s="3"/>
      <c r="C9" s="3"/>
      <c r="D9" s="3"/>
      <c r="E9" s="3"/>
      <c r="F9" s="6" t="str">
        <f>IF(E9="","",IF(E9&gt;リスト!F$7,1,IF(E9&gt;リスト!F$6,2,IF(E9&gt;リスト!F$5,3,0))))</f>
        <v/>
      </c>
      <c r="G9" s="10"/>
      <c r="H9" s="7"/>
      <c r="I9" s="11"/>
      <c r="J9" s="12"/>
      <c r="K9" s="13"/>
      <c r="L9" s="3"/>
    </row>
    <row r="10" spans="1:12" x14ac:dyDescent="0.55000000000000004">
      <c r="A10" s="3">
        <v>3</v>
      </c>
      <c r="B10" s="3"/>
      <c r="C10" s="3"/>
      <c r="D10" s="3"/>
      <c r="E10" s="3"/>
      <c r="F10" s="6" t="str">
        <f>IF(E10="","",IF(E10&gt;リスト!F$7,1,IF(E10&gt;リスト!F$6,2,IF(E10&gt;リスト!F$5,3,0))))</f>
        <v/>
      </c>
      <c r="G10" s="10"/>
      <c r="H10" s="7"/>
      <c r="I10" s="11"/>
      <c r="J10" s="12"/>
      <c r="K10" s="13"/>
      <c r="L10" s="3"/>
    </row>
    <row r="11" spans="1:12" x14ac:dyDescent="0.55000000000000004">
      <c r="A11" s="3">
        <v>4</v>
      </c>
      <c r="B11" s="3"/>
      <c r="C11" s="3"/>
      <c r="D11" s="3"/>
      <c r="E11" s="3"/>
      <c r="F11" s="6" t="str">
        <f>IF(E11="","",IF(E11&gt;リスト!F$7,1,IF(E11&gt;リスト!F$6,2,IF(E11&gt;リスト!F$5,3,0))))</f>
        <v/>
      </c>
      <c r="G11" s="10"/>
      <c r="H11" s="7"/>
      <c r="I11" s="11"/>
      <c r="J11" s="12"/>
      <c r="K11" s="13"/>
      <c r="L11" s="3"/>
    </row>
    <row r="12" spans="1:12" x14ac:dyDescent="0.55000000000000004">
      <c r="A12" s="3">
        <v>5</v>
      </c>
      <c r="B12" s="3"/>
      <c r="C12" s="3"/>
      <c r="D12" s="3"/>
      <c r="E12" s="3"/>
      <c r="F12" s="6" t="str">
        <f>IF(E12="","",IF(E12&gt;リスト!F$7,1,IF(E12&gt;リスト!F$6,2,IF(E12&gt;リスト!F$5,3,0))))</f>
        <v/>
      </c>
      <c r="G12" s="10"/>
      <c r="H12" s="7"/>
      <c r="I12" s="11"/>
      <c r="J12" s="12"/>
      <c r="K12" s="13"/>
      <c r="L12" s="3"/>
    </row>
    <row r="13" spans="1:12" x14ac:dyDescent="0.55000000000000004">
      <c r="A13" s="3">
        <v>6</v>
      </c>
      <c r="B13" s="3"/>
      <c r="C13" s="3"/>
      <c r="D13" s="3"/>
      <c r="E13" s="3"/>
      <c r="F13" s="6" t="str">
        <f>IF(E13="","",IF(E13&gt;リスト!F$7,1,IF(E13&gt;リスト!F$6,2,IF(E13&gt;リスト!F$5,3,0))))</f>
        <v/>
      </c>
      <c r="G13" s="10"/>
      <c r="H13" s="7"/>
      <c r="I13" s="11"/>
      <c r="J13" s="12"/>
      <c r="K13" s="13"/>
      <c r="L13" s="3"/>
    </row>
    <row r="14" spans="1:12" x14ac:dyDescent="0.55000000000000004">
      <c r="A14" s="3">
        <v>7</v>
      </c>
      <c r="B14" s="3"/>
      <c r="C14" s="3"/>
      <c r="D14" s="3"/>
      <c r="E14" s="3"/>
      <c r="F14" s="6" t="str">
        <f>IF(E14="","",IF(E14&gt;リスト!F$7,1,IF(E14&gt;リスト!F$6,2,IF(E14&gt;リスト!F$5,3,0))))</f>
        <v/>
      </c>
      <c r="G14" s="10"/>
      <c r="H14" s="7"/>
      <c r="I14" s="11"/>
      <c r="J14" s="12"/>
      <c r="K14" s="13"/>
      <c r="L14" s="3"/>
    </row>
    <row r="15" spans="1:12" x14ac:dyDescent="0.55000000000000004">
      <c r="A15" s="3">
        <v>8</v>
      </c>
      <c r="B15" s="3"/>
      <c r="C15" s="3"/>
      <c r="D15" s="3"/>
      <c r="E15" s="3"/>
      <c r="F15" s="6" t="str">
        <f>IF(E15="","",IF(E15&gt;リスト!F$7,1,IF(E15&gt;リスト!F$6,2,IF(E15&gt;リスト!F$5,3,0))))</f>
        <v/>
      </c>
      <c r="G15" s="10"/>
      <c r="H15" s="7"/>
      <c r="I15" s="11"/>
      <c r="J15" s="12"/>
      <c r="K15" s="13"/>
      <c r="L15" s="3"/>
    </row>
    <row r="16" spans="1:12" x14ac:dyDescent="0.55000000000000004">
      <c r="A16" s="3">
        <v>9</v>
      </c>
      <c r="B16" s="3"/>
      <c r="C16" s="3"/>
      <c r="D16" s="3"/>
      <c r="E16" s="3"/>
      <c r="F16" s="6" t="str">
        <f>IF(E16="","",IF(E16&gt;リスト!F$7,1,IF(E16&gt;リスト!F$6,2,IF(E16&gt;リスト!F$5,3,0))))</f>
        <v/>
      </c>
      <c r="G16" s="10"/>
      <c r="H16" s="7"/>
      <c r="I16" s="11"/>
      <c r="J16" s="12"/>
      <c r="K16" s="13"/>
      <c r="L16" s="3"/>
    </row>
    <row r="17" spans="1:12" x14ac:dyDescent="0.55000000000000004">
      <c r="A17" s="3">
        <v>10</v>
      </c>
      <c r="B17" s="3"/>
      <c r="C17" s="3"/>
      <c r="D17" s="3"/>
      <c r="E17" s="3"/>
      <c r="F17" s="6" t="str">
        <f>IF(E17="","",IF(E17&gt;リスト!F$7,1,IF(E17&gt;リスト!F$6,2,IF(E17&gt;リスト!F$5,3,0))))</f>
        <v/>
      </c>
      <c r="G17" s="10"/>
      <c r="H17" s="7"/>
      <c r="I17" s="11"/>
      <c r="J17" s="12"/>
      <c r="K17" s="13"/>
      <c r="L17" s="3"/>
    </row>
    <row r="18" spans="1:12" x14ac:dyDescent="0.55000000000000004">
      <c r="A18" s="3">
        <v>11</v>
      </c>
      <c r="B18" s="3"/>
      <c r="C18" s="3"/>
      <c r="D18" s="3"/>
      <c r="E18" s="3"/>
      <c r="F18" s="6" t="str">
        <f>IF(E18="","",IF(E18&gt;リスト!F$7,1,IF(E18&gt;リスト!F$6,2,IF(E18&gt;リスト!F$5,3,0))))</f>
        <v/>
      </c>
      <c r="G18" s="10"/>
      <c r="H18" s="7"/>
      <c r="I18" s="11"/>
      <c r="J18" s="12"/>
      <c r="K18" s="13"/>
      <c r="L18" s="3"/>
    </row>
    <row r="19" spans="1:12" x14ac:dyDescent="0.55000000000000004">
      <c r="A19" s="3">
        <v>12</v>
      </c>
      <c r="B19" s="3"/>
      <c r="C19" s="3"/>
      <c r="D19" s="3"/>
      <c r="E19" s="3"/>
      <c r="F19" s="6" t="str">
        <f>IF(E19="","",IF(E19&gt;リスト!F$7,1,IF(E19&gt;リスト!F$6,2,IF(E19&gt;リスト!F$5,3,0))))</f>
        <v/>
      </c>
      <c r="G19" s="10"/>
      <c r="H19" s="7"/>
      <c r="I19" s="11"/>
      <c r="J19" s="12"/>
      <c r="K19" s="13"/>
      <c r="L19" s="3"/>
    </row>
    <row r="20" spans="1:12" x14ac:dyDescent="0.55000000000000004">
      <c r="A20" s="3">
        <v>13</v>
      </c>
      <c r="B20" s="3"/>
      <c r="C20" s="3"/>
      <c r="D20" s="3"/>
      <c r="E20" s="3"/>
      <c r="F20" s="6" t="str">
        <f>IF(E20="","",IF(E20&gt;リスト!F$7,1,IF(E20&gt;リスト!F$6,2,IF(E20&gt;リスト!F$5,3,0))))</f>
        <v/>
      </c>
      <c r="G20" s="10"/>
      <c r="H20" s="7"/>
      <c r="I20" s="11"/>
      <c r="J20" s="12"/>
      <c r="K20" s="13"/>
      <c r="L20" s="3"/>
    </row>
    <row r="21" spans="1:12" x14ac:dyDescent="0.55000000000000004">
      <c r="A21" s="3">
        <v>14</v>
      </c>
      <c r="B21" s="3"/>
      <c r="C21" s="3"/>
      <c r="D21" s="3"/>
      <c r="E21" s="3"/>
      <c r="F21" s="6" t="str">
        <f>IF(E21="","",IF(E21&gt;リスト!F$7,1,IF(E21&gt;リスト!F$6,2,IF(E21&gt;リスト!F$5,3,0))))</f>
        <v/>
      </c>
      <c r="G21" s="10"/>
      <c r="H21" s="7"/>
      <c r="I21" s="11"/>
      <c r="J21" s="12"/>
      <c r="K21" s="13"/>
      <c r="L21" s="3"/>
    </row>
    <row r="22" spans="1:12" x14ac:dyDescent="0.55000000000000004">
      <c r="A22" s="3">
        <v>15</v>
      </c>
      <c r="B22" s="3"/>
      <c r="C22" s="3"/>
      <c r="D22" s="3"/>
      <c r="E22" s="3"/>
      <c r="F22" s="6" t="str">
        <f>IF(E22="","",IF(E22&gt;リスト!F$7,1,IF(E22&gt;リスト!F$6,2,IF(E22&gt;リスト!F$5,3,0))))</f>
        <v/>
      </c>
      <c r="G22" s="10"/>
      <c r="H22" s="7"/>
      <c r="I22" s="11"/>
      <c r="J22" s="12"/>
      <c r="K22" s="13"/>
      <c r="L22" s="3"/>
    </row>
    <row r="23" spans="1:12" x14ac:dyDescent="0.55000000000000004">
      <c r="A23" s="3">
        <v>16</v>
      </c>
      <c r="B23" s="3"/>
      <c r="C23" s="3"/>
      <c r="D23" s="3"/>
      <c r="E23" s="3"/>
      <c r="F23" s="6" t="str">
        <f>IF(E23="","",IF(E23&gt;リスト!F$7,1,IF(E23&gt;リスト!F$6,2,IF(E23&gt;リスト!F$5,3,0))))</f>
        <v/>
      </c>
      <c r="G23" s="10"/>
      <c r="H23" s="7"/>
      <c r="I23" s="11"/>
      <c r="J23" s="12"/>
      <c r="K23" s="13"/>
      <c r="L23" s="3"/>
    </row>
    <row r="24" spans="1:12" x14ac:dyDescent="0.55000000000000004">
      <c r="A24" s="3">
        <v>17</v>
      </c>
      <c r="B24" s="3"/>
      <c r="C24" s="3"/>
      <c r="D24" s="3"/>
      <c r="E24" s="3"/>
      <c r="F24" s="6" t="str">
        <f>IF(E24="","",IF(E24&gt;リスト!F$7,1,IF(E24&gt;リスト!F$6,2,IF(E24&gt;リスト!F$5,3,0))))</f>
        <v/>
      </c>
      <c r="G24" s="10"/>
      <c r="H24" s="7"/>
      <c r="I24" s="11"/>
      <c r="J24" s="12"/>
      <c r="K24" s="13"/>
      <c r="L24" s="3"/>
    </row>
    <row r="25" spans="1:12" x14ac:dyDescent="0.55000000000000004">
      <c r="A25" s="3">
        <v>18</v>
      </c>
      <c r="B25" s="3"/>
      <c r="C25" s="3"/>
      <c r="D25" s="3"/>
      <c r="E25" s="3"/>
      <c r="F25" s="6" t="str">
        <f>IF(E25="","",IF(E25&gt;リスト!F$7,1,IF(E25&gt;リスト!F$6,2,IF(E25&gt;リスト!F$5,3,0))))</f>
        <v/>
      </c>
      <c r="G25" s="10"/>
      <c r="H25" s="7"/>
      <c r="I25" s="11"/>
      <c r="J25" s="12"/>
      <c r="K25" s="13"/>
      <c r="L25" s="3"/>
    </row>
    <row r="26" spans="1:12" x14ac:dyDescent="0.55000000000000004">
      <c r="A26" s="3">
        <v>19</v>
      </c>
      <c r="B26" s="3"/>
      <c r="C26" s="3"/>
      <c r="D26" s="3"/>
      <c r="E26" s="3"/>
      <c r="F26" s="6" t="str">
        <f>IF(E26="","",IF(E26&gt;リスト!F$7,1,IF(E26&gt;リスト!F$6,2,IF(E26&gt;リスト!F$5,3,0))))</f>
        <v/>
      </c>
      <c r="G26" s="10"/>
      <c r="H26" s="7"/>
      <c r="I26" s="11"/>
      <c r="J26" s="12"/>
      <c r="K26" s="13"/>
      <c r="L26" s="3"/>
    </row>
    <row r="27" spans="1:12" x14ac:dyDescent="0.55000000000000004">
      <c r="A27" s="3">
        <v>20</v>
      </c>
      <c r="B27" s="3"/>
      <c r="C27" s="3"/>
      <c r="D27" s="3"/>
      <c r="E27" s="3"/>
      <c r="F27" s="6" t="str">
        <f>IF(E27="","",IF(E27&gt;リスト!F$7,1,IF(E27&gt;リスト!F$6,2,IF(E27&gt;リスト!F$5,3,0))))</f>
        <v/>
      </c>
      <c r="G27" s="10"/>
      <c r="H27" s="7"/>
      <c r="I27" s="11"/>
      <c r="J27" s="12"/>
      <c r="K27" s="13"/>
      <c r="L27" s="3"/>
    </row>
    <row r="28" spans="1:12" x14ac:dyDescent="0.55000000000000004">
      <c r="B28" t="s">
        <v>139</v>
      </c>
      <c r="E28"/>
      <c r="G28" s="20"/>
      <c r="H28" s="16"/>
      <c r="I28" s="17"/>
      <c r="J28" s="15"/>
      <c r="K28" s="18"/>
      <c r="L28"/>
    </row>
    <row r="29" spans="1:12" x14ac:dyDescent="0.55000000000000004">
      <c r="E29"/>
      <c r="G29" s="20"/>
      <c r="H29" s="16"/>
      <c r="I29" s="17"/>
      <c r="J29" s="15"/>
      <c r="K29" s="18"/>
      <c r="L29"/>
    </row>
    <row r="30" spans="1:12" x14ac:dyDescent="0.55000000000000004">
      <c r="E30"/>
      <c r="G30" s="20"/>
      <c r="H30" s="16"/>
      <c r="I30" s="17"/>
      <c r="J30" s="15"/>
      <c r="K30" s="18"/>
      <c r="L30"/>
    </row>
  </sheetData>
  <phoneticPr fontId="1"/>
  <dataValidations count="10">
    <dataValidation allowBlank="1" showInputMessage="1" prompt="(西暦)年月日で8桁で入力してください。" sqref="E7:E8" xr:uid="{ABEF738B-2D87-4F4F-A2E8-CDBA74E64EAB}"/>
    <dataValidation type="whole" allowBlank="1" showInputMessage="1" prompt="男子は「0」，女子は「1」を入力してください。" sqref="G7:G8" xr:uid="{C5531721-F018-4474-85A0-354F33B0380A}">
      <formula1>0</formula1>
      <formula2>1</formula2>
    </dataValidation>
    <dataValidation type="whole" operator="equal" allowBlank="1" showInputMessage="1" showErrorMessage="1" sqref="K1 I2:I4 J9:J30 K31:K1048576 J6:J7 K5" xr:uid="{6E536817-2EA7-46DA-8CDA-AD09DD99C2EE}">
      <formula1>1</formula1>
    </dataValidation>
    <dataValidation type="whole" operator="equal" allowBlank="1" showInputMessage="1" prompt="個人戦に出る場合は「1」を入力してください。" sqref="J8" xr:uid="{07411442-2F6E-4823-8C43-4D0B4654C3E2}">
      <formula1>1</formula1>
    </dataValidation>
    <dataValidation showInputMessage="1" showErrorMessage="1" sqref="I1 F2:G4 H6 I5" xr:uid="{EC6B94EC-AD4E-45B0-A04C-478055CF118D}"/>
    <dataValidation allowBlank="1" showInputMessage="1" showErrorMessage="1" prompt="姓と名の間にスペースを入れてください。" sqref="B8:C8" xr:uid="{F42AEFBE-3A38-4CFC-879F-D1E5542C2C49}"/>
    <dataValidation type="whole" allowBlank="1" showInputMessage="1" showErrorMessage="1" prompt="路盤希望は19路盤は「0」を13路盤は「1」を入力してください。" sqref="K9:K27" xr:uid="{F6D40070-A5DD-4C43-8622-E4F226D70493}">
      <formula1>0</formula1>
      <formula2>1</formula2>
    </dataValidation>
    <dataValidation type="whole" allowBlank="1" showInputMessage="1" showErrorMessage="1" sqref="H31:H1048576 G9:G30" xr:uid="{F06E5F24-2446-4837-8A71-19F35B15823A}">
      <formula1>0</formula1>
      <formula2>1</formula2>
    </dataValidation>
    <dataValidation type="whole" allowBlank="1" showInputMessage="1" showErrorMessage="1" prompt="路盤希望は19路盤は「0」を13路盤は「1」を入力してください。_x000a_基本は19路盤になります。" sqref="K7:K8" xr:uid="{DE086D02-EACE-43BA-BA32-01A1E2A1F53A}">
      <formula1>0</formula1>
      <formula2>1</formula2>
    </dataValidation>
    <dataValidation allowBlank="1" showInputMessage="1" showErrorMessage="1" prompt="数字を入力して下さい。1年の場合は「1」" sqref="F7:F27" xr:uid="{B366782A-3EDD-4463-ADDC-35B7EE487D99}"/>
  </dataValidations>
  <pageMargins left="0.7" right="0.7" top="0.75" bottom="0.75" header="0.3" footer="0.3"/>
  <pageSetup paperSize="9" scale="88" orientation="landscape" r:id="rId1"/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54842E71-AD89-45A5-A679-B7C318136500}">
          <x14:formula1>
            <xm:f>リスト!$A$2:$A$63</xm:f>
          </x14:formula1>
          <xm:sqref>D7 D9:D1048576</xm:sqref>
        </x14:dataValidation>
        <x14:dataValidation type="list" allowBlank="1" showInputMessage="1" prompt="▼から選択してください。" xr:uid="{4190DEA0-5FA9-4EFF-9F6C-203298E41CCF}">
          <x14:formula1>
            <xm:f>リスト!$A$2:$A$63</xm:f>
          </x14:formula1>
          <xm:sqref>D8</xm:sqref>
        </x14:dataValidation>
        <x14:dataValidation type="list" allowBlank="1" showInputMessage="1" showErrorMessage="1" xr:uid="{03249416-0D1C-4FC6-B285-D630F14153A2}">
          <x14:formula1>
            <xm:f>リスト!$B$2:$B$5</xm:f>
          </x14:formula1>
          <xm:sqref>I7</xm:sqref>
        </x14:dataValidation>
        <x14:dataValidation type="list" allowBlank="1" showInputMessage="1" showErrorMessage="1" prompt="団体戦に出場する場合は，リストから選択してください。_x000a_削除する場合は「delete」を押してください。_x000a_棋力の強い順に入力してください。" xr:uid="{54585891-870E-4EC9-B73B-46B2C637C6CA}">
          <x14:formula1>
            <xm:f>リスト!$B$2:$B$10</xm:f>
          </x14:formula1>
          <xm:sqref>I8</xm:sqref>
        </x14:dataValidation>
        <x14:dataValidation type="list" allowBlank="1" showInputMessage="1" showErrorMessage="1" prompt="▼から選択してください。_x000a_級は数字を入力してください。" xr:uid="{E71A96C1-1A6B-4D05-A322-74C552A7EE32}">
          <x14:formula1>
            <xm:f>リスト!$C$2:$C$43</xm:f>
          </x14:formula1>
          <xm:sqref>H8</xm:sqref>
        </x14:dataValidation>
        <x14:dataValidation type="list" allowBlank="1" showInputMessage="1" showErrorMessage="1" xr:uid="{FFAB49C5-6428-4505-8623-6D764FC1FE77}">
          <x14:formula1>
            <xm:f>リスト!$C$2:$C$43</xm:f>
          </x14:formula1>
          <xm:sqref>H7 H9:H27</xm:sqref>
        </x14:dataValidation>
        <x14:dataValidation type="list" allowBlank="1" showInputMessage="1" showErrorMessage="1" prompt="顧問会議の出欠をお願いします。" xr:uid="{9850F180-5D82-40B7-97DA-EDED847E4A4C}">
          <x14:formula1>
            <xm:f>リスト!$D$2:$D$3</xm:f>
          </x14:formula1>
          <xm:sqref>E3:E4</xm:sqref>
        </x14:dataValidation>
        <x14:dataValidation type="list" allowBlank="1" showInputMessage="1" showErrorMessage="1" xr:uid="{EDA1F02D-0601-46AF-8756-84C4706BE80E}">
          <x14:formula1>
            <xm:f>リスト!$B$2:$B$10</xm:f>
          </x14:formula1>
          <xm:sqref>I9:I27</xm:sqref>
        </x14:dataValidation>
        <x14:dataValidation type="list" showInputMessage="1" showErrorMessage="1" xr:uid="{0B562B83-1A0F-4CB8-823C-13A23F4478E6}">
          <x14:formula1>
            <xm:f>リスト!$C$2:$C$43</xm:f>
          </x14:formula1>
          <xm:sqref>I31:I1048576 H28:H30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DAAC6-0FEE-49B0-BA2F-205964977178}">
  <dimension ref="A1:G60"/>
  <sheetViews>
    <sheetView workbookViewId="0">
      <selection activeCell="F6" sqref="F6"/>
    </sheetView>
  </sheetViews>
  <sheetFormatPr defaultRowHeight="18" x14ac:dyDescent="0.55000000000000004"/>
  <cols>
    <col min="1" max="1" width="44.33203125" bestFit="1" customWidth="1"/>
    <col min="4" max="4" width="4" bestFit="1" customWidth="1"/>
    <col min="5" max="5" width="10.1640625" bestFit="1" customWidth="1"/>
    <col min="6" max="6" width="9.1640625" bestFit="1" customWidth="1"/>
  </cols>
  <sheetData>
    <row r="1" spans="1:7" x14ac:dyDescent="0.55000000000000004">
      <c r="A1" s="2" t="s">
        <v>6</v>
      </c>
      <c r="B1" s="4" t="s">
        <v>1</v>
      </c>
      <c r="C1" s="4" t="s">
        <v>69</v>
      </c>
      <c r="E1" s="22" t="s">
        <v>127</v>
      </c>
    </row>
    <row r="2" spans="1:7" x14ac:dyDescent="0.55000000000000004">
      <c r="A2" s="3" t="s">
        <v>7</v>
      </c>
      <c r="B2" s="5" t="s">
        <v>66</v>
      </c>
      <c r="C2" s="5"/>
      <c r="D2" s="5" t="s">
        <v>118</v>
      </c>
      <c r="E2" t="s">
        <v>125</v>
      </c>
    </row>
    <row r="3" spans="1:7" x14ac:dyDescent="0.55000000000000004">
      <c r="A3" s="3" t="s">
        <v>8</v>
      </c>
      <c r="B3" s="5" t="s">
        <v>67</v>
      </c>
      <c r="C3" s="5" t="s">
        <v>114</v>
      </c>
      <c r="D3" s="5" t="s">
        <v>119</v>
      </c>
      <c r="E3" t="s">
        <v>130</v>
      </c>
    </row>
    <row r="4" spans="1:7" x14ac:dyDescent="0.55000000000000004">
      <c r="A4" s="3" t="s">
        <v>9</v>
      </c>
      <c r="B4" s="5" t="s">
        <v>68</v>
      </c>
      <c r="C4" s="5" t="s">
        <v>70</v>
      </c>
      <c r="G4" t="s">
        <v>138</v>
      </c>
    </row>
    <row r="5" spans="1:7" x14ac:dyDescent="0.55000000000000004">
      <c r="A5" s="3" t="s">
        <v>10</v>
      </c>
      <c r="B5" s="5"/>
      <c r="C5" s="5" t="s">
        <v>71</v>
      </c>
      <c r="D5" s="5" t="s">
        <v>133</v>
      </c>
      <c r="E5">
        <v>20070401</v>
      </c>
      <c r="F5">
        <f ca="1">G5*10000+401</f>
        <v>20070401</v>
      </c>
      <c r="G5">
        <f ca="1">F$10-18</f>
        <v>2007</v>
      </c>
    </row>
    <row r="6" spans="1:7" x14ac:dyDescent="0.55000000000000004">
      <c r="A6" s="3" t="s">
        <v>11</v>
      </c>
      <c r="B6" s="5" t="s">
        <v>122</v>
      </c>
      <c r="C6" s="5" t="s">
        <v>72</v>
      </c>
      <c r="D6" s="5" t="s">
        <v>131</v>
      </c>
      <c r="E6">
        <v>20080401</v>
      </c>
      <c r="F6">
        <f t="shared" ref="F6:F7" ca="1" si="0">G6*10000+401</f>
        <v>20080401</v>
      </c>
      <c r="G6">
        <f ca="1">F$10-17</f>
        <v>2008</v>
      </c>
    </row>
    <row r="7" spans="1:7" x14ac:dyDescent="0.55000000000000004">
      <c r="A7" s="3" t="s">
        <v>12</v>
      </c>
      <c r="B7" s="5" t="s">
        <v>123</v>
      </c>
      <c r="C7" s="5" t="s">
        <v>73</v>
      </c>
      <c r="D7" s="30" t="s">
        <v>132</v>
      </c>
      <c r="E7">
        <v>20090401</v>
      </c>
      <c r="F7">
        <f t="shared" ca="1" si="0"/>
        <v>20090401</v>
      </c>
      <c r="G7">
        <f ca="1">F$10-16</f>
        <v>2009</v>
      </c>
    </row>
    <row r="8" spans="1:7" x14ac:dyDescent="0.55000000000000004">
      <c r="A8" s="3" t="s">
        <v>13</v>
      </c>
      <c r="B8" s="5" t="s">
        <v>124</v>
      </c>
      <c r="C8" s="5" t="s">
        <v>74</v>
      </c>
    </row>
    <row r="9" spans="1:7" x14ac:dyDescent="0.55000000000000004">
      <c r="A9" s="3" t="s">
        <v>14</v>
      </c>
      <c r="B9" s="5"/>
      <c r="C9" s="5" t="s">
        <v>75</v>
      </c>
      <c r="E9" t="s">
        <v>136</v>
      </c>
      <c r="F9" t="s">
        <v>137</v>
      </c>
    </row>
    <row r="10" spans="1:7" x14ac:dyDescent="0.55000000000000004">
      <c r="A10" s="3" t="s">
        <v>15</v>
      </c>
      <c r="C10" s="5" t="s">
        <v>76</v>
      </c>
      <c r="E10" s="31">
        <f ca="1">TODAY()</f>
        <v>45910</v>
      </c>
      <c r="F10">
        <f ca="1">IF(MONTH(E10)&gt;=4,YEAR(E10),YEAR(E10)-1)</f>
        <v>2025</v>
      </c>
    </row>
    <row r="11" spans="1:7" x14ac:dyDescent="0.55000000000000004">
      <c r="A11" s="3" t="s">
        <v>16</v>
      </c>
      <c r="C11" s="5" t="s">
        <v>77</v>
      </c>
    </row>
    <row r="12" spans="1:7" x14ac:dyDescent="0.55000000000000004">
      <c r="A12" s="3" t="s">
        <v>17</v>
      </c>
      <c r="C12" s="5" t="s">
        <v>78</v>
      </c>
    </row>
    <row r="13" spans="1:7" x14ac:dyDescent="0.55000000000000004">
      <c r="A13" s="3" t="s">
        <v>18</v>
      </c>
      <c r="C13" s="5" t="s">
        <v>79</v>
      </c>
    </row>
    <row r="14" spans="1:7" x14ac:dyDescent="0.55000000000000004">
      <c r="A14" s="3" t="s">
        <v>19</v>
      </c>
      <c r="C14" s="5" t="s">
        <v>80</v>
      </c>
    </row>
    <row r="15" spans="1:7" x14ac:dyDescent="0.55000000000000004">
      <c r="A15" s="3" t="s">
        <v>20</v>
      </c>
      <c r="C15" s="5" t="s">
        <v>81</v>
      </c>
    </row>
    <row r="16" spans="1:7" x14ac:dyDescent="0.55000000000000004">
      <c r="A16" s="3" t="s">
        <v>21</v>
      </c>
      <c r="C16" s="5" t="s">
        <v>82</v>
      </c>
    </row>
    <row r="17" spans="1:3" x14ac:dyDescent="0.55000000000000004">
      <c r="A17" s="3" t="s">
        <v>22</v>
      </c>
      <c r="C17" s="5" t="s">
        <v>83</v>
      </c>
    </row>
    <row r="18" spans="1:3" x14ac:dyDescent="0.55000000000000004">
      <c r="A18" s="3" t="s">
        <v>23</v>
      </c>
      <c r="C18" s="5" t="s">
        <v>84</v>
      </c>
    </row>
    <row r="19" spans="1:3" x14ac:dyDescent="0.55000000000000004">
      <c r="A19" s="3" t="s">
        <v>24</v>
      </c>
      <c r="C19" s="5" t="s">
        <v>85</v>
      </c>
    </row>
    <row r="20" spans="1:3" x14ac:dyDescent="0.55000000000000004">
      <c r="A20" s="3" t="s">
        <v>25</v>
      </c>
      <c r="C20" s="5" t="s">
        <v>86</v>
      </c>
    </row>
    <row r="21" spans="1:3" x14ac:dyDescent="0.55000000000000004">
      <c r="A21" s="3" t="s">
        <v>26</v>
      </c>
      <c r="C21" s="5" t="s">
        <v>87</v>
      </c>
    </row>
    <row r="22" spans="1:3" x14ac:dyDescent="0.55000000000000004">
      <c r="A22" s="3" t="s">
        <v>27</v>
      </c>
      <c r="C22" s="5" t="s">
        <v>88</v>
      </c>
    </row>
    <row r="23" spans="1:3" x14ac:dyDescent="0.55000000000000004">
      <c r="A23" s="3" t="s">
        <v>28</v>
      </c>
      <c r="C23" s="5" t="s">
        <v>89</v>
      </c>
    </row>
    <row r="24" spans="1:3" x14ac:dyDescent="0.55000000000000004">
      <c r="A24" s="3" t="s">
        <v>29</v>
      </c>
      <c r="C24" s="5" t="s">
        <v>90</v>
      </c>
    </row>
    <row r="25" spans="1:3" x14ac:dyDescent="0.55000000000000004">
      <c r="A25" s="3" t="s">
        <v>30</v>
      </c>
      <c r="C25" s="5" t="s">
        <v>91</v>
      </c>
    </row>
    <row r="26" spans="1:3" x14ac:dyDescent="0.55000000000000004">
      <c r="A26" s="3" t="s">
        <v>31</v>
      </c>
      <c r="C26" s="5" t="s">
        <v>92</v>
      </c>
    </row>
    <row r="27" spans="1:3" x14ac:dyDescent="0.55000000000000004">
      <c r="A27" s="3" t="s">
        <v>32</v>
      </c>
      <c r="C27" s="5" t="s">
        <v>93</v>
      </c>
    </row>
    <row r="28" spans="1:3" x14ac:dyDescent="0.55000000000000004">
      <c r="A28" s="3" t="s">
        <v>33</v>
      </c>
      <c r="C28" s="5" t="s">
        <v>94</v>
      </c>
    </row>
    <row r="29" spans="1:3" x14ac:dyDescent="0.55000000000000004">
      <c r="A29" s="3" t="s">
        <v>34</v>
      </c>
      <c r="C29" s="5" t="s">
        <v>95</v>
      </c>
    </row>
    <row r="30" spans="1:3" x14ac:dyDescent="0.55000000000000004">
      <c r="A30" s="3" t="s">
        <v>35</v>
      </c>
      <c r="C30" s="5" t="s">
        <v>96</v>
      </c>
    </row>
    <row r="31" spans="1:3" x14ac:dyDescent="0.55000000000000004">
      <c r="A31" s="3" t="s">
        <v>36</v>
      </c>
      <c r="C31" s="5" t="s">
        <v>97</v>
      </c>
    </row>
    <row r="32" spans="1:3" x14ac:dyDescent="0.55000000000000004">
      <c r="A32" s="3" t="s">
        <v>37</v>
      </c>
      <c r="C32" s="5" t="s">
        <v>98</v>
      </c>
    </row>
    <row r="33" spans="1:3" x14ac:dyDescent="0.55000000000000004">
      <c r="A33" s="3" t="s">
        <v>38</v>
      </c>
      <c r="C33" s="5" t="s">
        <v>99</v>
      </c>
    </row>
    <row r="34" spans="1:3" x14ac:dyDescent="0.55000000000000004">
      <c r="A34" s="3" t="s">
        <v>39</v>
      </c>
      <c r="C34" s="5" t="s">
        <v>100</v>
      </c>
    </row>
    <row r="35" spans="1:3" x14ac:dyDescent="0.55000000000000004">
      <c r="A35" s="3" t="s">
        <v>40</v>
      </c>
      <c r="C35" s="5" t="s">
        <v>101</v>
      </c>
    </row>
    <row r="36" spans="1:3" x14ac:dyDescent="0.55000000000000004">
      <c r="A36" s="3" t="s">
        <v>41</v>
      </c>
      <c r="C36" s="5" t="s">
        <v>102</v>
      </c>
    </row>
    <row r="37" spans="1:3" x14ac:dyDescent="0.55000000000000004">
      <c r="A37" s="3" t="s">
        <v>42</v>
      </c>
      <c r="C37" s="5" t="s">
        <v>103</v>
      </c>
    </row>
    <row r="38" spans="1:3" x14ac:dyDescent="0.55000000000000004">
      <c r="A38" s="3" t="s">
        <v>43</v>
      </c>
      <c r="C38" s="5" t="s">
        <v>104</v>
      </c>
    </row>
    <row r="39" spans="1:3" x14ac:dyDescent="0.55000000000000004">
      <c r="A39" s="3" t="s">
        <v>44</v>
      </c>
      <c r="C39" s="5" t="s">
        <v>105</v>
      </c>
    </row>
    <row r="40" spans="1:3" x14ac:dyDescent="0.55000000000000004">
      <c r="A40" s="3" t="s">
        <v>45</v>
      </c>
      <c r="C40" s="5" t="s">
        <v>106</v>
      </c>
    </row>
    <row r="41" spans="1:3" x14ac:dyDescent="0.55000000000000004">
      <c r="A41" s="3" t="s">
        <v>46</v>
      </c>
      <c r="C41" s="5" t="s">
        <v>107</v>
      </c>
    </row>
    <row r="42" spans="1:3" x14ac:dyDescent="0.55000000000000004">
      <c r="A42" s="3" t="s">
        <v>47</v>
      </c>
    </row>
    <row r="43" spans="1:3" x14ac:dyDescent="0.55000000000000004">
      <c r="A43" s="3" t="s">
        <v>48</v>
      </c>
    </row>
    <row r="44" spans="1:3" x14ac:dyDescent="0.55000000000000004">
      <c r="A44" s="3" t="s">
        <v>49</v>
      </c>
    </row>
    <row r="45" spans="1:3" x14ac:dyDescent="0.55000000000000004">
      <c r="A45" s="3" t="s">
        <v>50</v>
      </c>
    </row>
    <row r="46" spans="1:3" x14ac:dyDescent="0.55000000000000004">
      <c r="A46" s="3" t="s">
        <v>51</v>
      </c>
    </row>
    <row r="47" spans="1:3" x14ac:dyDescent="0.55000000000000004">
      <c r="A47" s="3" t="s">
        <v>52</v>
      </c>
    </row>
    <row r="48" spans="1:3" x14ac:dyDescent="0.55000000000000004">
      <c r="A48" s="3" t="s">
        <v>53</v>
      </c>
    </row>
    <row r="49" spans="1:1" x14ac:dyDescent="0.55000000000000004">
      <c r="A49" s="3" t="s">
        <v>54</v>
      </c>
    </row>
    <row r="50" spans="1:1" x14ac:dyDescent="0.55000000000000004">
      <c r="A50" s="3" t="s">
        <v>55</v>
      </c>
    </row>
    <row r="51" spans="1:1" x14ac:dyDescent="0.55000000000000004">
      <c r="A51" s="3" t="s">
        <v>56</v>
      </c>
    </row>
    <row r="52" spans="1:1" x14ac:dyDescent="0.55000000000000004">
      <c r="A52" s="3" t="s">
        <v>57</v>
      </c>
    </row>
    <row r="53" spans="1:1" x14ac:dyDescent="0.55000000000000004">
      <c r="A53" s="3" t="s">
        <v>58</v>
      </c>
    </row>
    <row r="54" spans="1:1" x14ac:dyDescent="0.55000000000000004">
      <c r="A54" s="3" t="s">
        <v>59</v>
      </c>
    </row>
    <row r="55" spans="1:1" x14ac:dyDescent="0.55000000000000004">
      <c r="A55" s="3" t="s">
        <v>60</v>
      </c>
    </row>
    <row r="56" spans="1:1" x14ac:dyDescent="0.55000000000000004">
      <c r="A56" s="3" t="s">
        <v>61</v>
      </c>
    </row>
    <row r="57" spans="1:1" x14ac:dyDescent="0.55000000000000004">
      <c r="A57" s="3" t="s">
        <v>62</v>
      </c>
    </row>
    <row r="58" spans="1:1" x14ac:dyDescent="0.55000000000000004">
      <c r="A58" s="3" t="s">
        <v>63</v>
      </c>
    </row>
    <row r="59" spans="1:1" x14ac:dyDescent="0.55000000000000004">
      <c r="A59" s="3" t="s">
        <v>64</v>
      </c>
    </row>
    <row r="60" spans="1:1" x14ac:dyDescent="0.55000000000000004">
      <c r="A60" s="3" t="s">
        <v>65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個人戦</vt:lpstr>
      <vt:lpstr>リスト</vt:lpstr>
      <vt:lpstr>個人戦!Print_Area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赤松 信弘</dc:creator>
  <cp:lastModifiedBy>赤松 信弘</cp:lastModifiedBy>
  <cp:lastPrinted>2025-04-17T10:03:22Z</cp:lastPrinted>
  <dcterms:created xsi:type="dcterms:W3CDTF">2024-06-01T00:58:34Z</dcterms:created>
  <dcterms:modified xsi:type="dcterms:W3CDTF">2025-09-10T09:00:35Z</dcterms:modified>
</cp:coreProperties>
</file>